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19440" windowHeight="15600" tabRatio="500"/>
  </bookViews>
  <sheets>
    <sheet name="Blad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" i="1" l="1"/>
  <c r="W3" i="1"/>
  <c r="X3" i="1"/>
  <c r="V4" i="1"/>
  <c r="W4" i="1"/>
  <c r="X4" i="1"/>
  <c r="V5" i="1"/>
  <c r="W5" i="1"/>
  <c r="X5" i="1"/>
  <c r="V6" i="1"/>
  <c r="W6" i="1"/>
  <c r="X6" i="1"/>
  <c r="V7" i="1"/>
  <c r="W7" i="1"/>
  <c r="X7" i="1"/>
  <c r="V8" i="1"/>
  <c r="W8" i="1"/>
  <c r="X8" i="1"/>
  <c r="V9" i="1"/>
  <c r="W9" i="1"/>
  <c r="X9" i="1"/>
  <c r="X2" i="1"/>
  <c r="W2" i="1"/>
  <c r="V2" i="1"/>
  <c r="C2" i="1"/>
  <c r="C4" i="1"/>
  <c r="C6" i="1"/>
  <c r="C8" i="1"/>
  <c r="C5" i="1"/>
  <c r="C3" i="1"/>
  <c r="C9" i="1"/>
  <c r="C7" i="1"/>
  <c r="K10" i="1"/>
  <c r="T10" i="1"/>
  <c r="P10" i="1"/>
  <c r="J10" i="1"/>
  <c r="M10" i="1"/>
  <c r="E10" i="1"/>
  <c r="Q10" i="1"/>
  <c r="O10" i="1"/>
  <c r="S10" i="1"/>
  <c r="G10" i="1"/>
  <c r="U10" i="1"/>
  <c r="L10" i="1"/>
  <c r="R10" i="1"/>
  <c r="F10" i="1"/>
  <c r="I10" i="1"/>
  <c r="H10" i="1"/>
  <c r="D10" i="1"/>
</calcChain>
</file>

<file path=xl/sharedStrings.xml><?xml version="1.0" encoding="utf-8"?>
<sst xmlns="http://schemas.openxmlformats.org/spreadsheetml/2006/main" count="171" uniqueCount="35">
  <si>
    <t>Partier i riksdagen</t>
  </si>
  <si>
    <t>Antal ledamöter</t>
  </si>
  <si>
    <t>Socialdemokraterna</t>
  </si>
  <si>
    <t>Moderaterna</t>
  </si>
  <si>
    <t>Miljöpartiet</t>
  </si>
  <si>
    <t>Folkpartiet</t>
  </si>
  <si>
    <t>Centerpartiet</t>
  </si>
  <si>
    <t>Sverigedemokraterna</t>
  </si>
  <si>
    <t>Vänsterpartiet</t>
  </si>
  <si>
    <t>Kristdemokraterna</t>
  </si>
  <si>
    <t>Procent</t>
  </si>
  <si>
    <t>NEJ</t>
  </si>
  <si>
    <t>JA</t>
  </si>
  <si>
    <t>OKLART</t>
  </si>
  <si>
    <t>VET EJ</t>
  </si>
  <si>
    <t>2. Miljöskatteväxling</t>
  </si>
  <si>
    <t>4. Biologisk mångfald</t>
  </si>
  <si>
    <t>1. Miljökvalitetsnormer</t>
  </si>
  <si>
    <t>3. Gröna nationalräkenskaper</t>
  </si>
  <si>
    <t>5. Skogsskydd</t>
  </si>
  <si>
    <t>Blocköverskridande stöd</t>
  </si>
  <si>
    <t>6. Rovdjurspolitik</t>
  </si>
  <si>
    <t>7. Vargjakt</t>
  </si>
  <si>
    <t>8. Koldioxidskatt</t>
  </si>
  <si>
    <t>9. Energieffektivisering</t>
  </si>
  <si>
    <t>11. Klimatmål 2030</t>
  </si>
  <si>
    <t>12. Flygskatt</t>
  </si>
  <si>
    <t>13. Trängselskatt</t>
  </si>
  <si>
    <t>14. Skatt på bekämpningsmedel</t>
  </si>
  <si>
    <t>Stöd i riksdagen 2010-2014</t>
  </si>
  <si>
    <t>15. Marint skydd</t>
  </si>
  <si>
    <t>16. Bottentrålning</t>
  </si>
  <si>
    <t>17. Ökade miljögiftsanslag</t>
  </si>
  <si>
    <t>18. Miljögifter och barn</t>
  </si>
  <si>
    <t>10. Atomansvar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</si>
</sst>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0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2"/>
  <sheetViews>
    <sheetView tabSelected="1" workbookViewId="0">
      <pane xSplit="1" topLeftCell="R1" activePane="topRight" state="frozen"/>
      <selection pane="topRight" activeCell="X4" sqref="X4"/>
    </sheetView>
  </sheetViews>
  <sheetFormatPr baseColWidth="10" defaultColWidth="11" defaultRowHeight="15" x14ac:dyDescent="0"/>
  <cols>
    <col min="1" max="1" width="22.33203125" style="7" bestFit="1" customWidth="1"/>
    <col min="2" max="2" width="14.5" style="1" bestFit="1" customWidth="1"/>
    <col min="3" max="3" width="11" style="3"/>
    <col min="4" max="4" width="26.5" style="1" bestFit="1" customWidth="1"/>
    <col min="5" max="5" width="18" style="1" bestFit="1" customWidth="1"/>
    <col min="6" max="6" width="25.1640625" style="1" bestFit="1" customWidth="1"/>
    <col min="7" max="7" width="18.6640625" style="1" bestFit="1" customWidth="1"/>
    <col min="8" max="8" width="12.1640625" style="1" bestFit="1" customWidth="1"/>
    <col min="9" max="9" width="31.1640625" style="1" bestFit="1" customWidth="1"/>
    <col min="10" max="17" width="31.1640625" style="1" customWidth="1"/>
    <col min="18" max="18" width="15.6640625" style="1" bestFit="1" customWidth="1"/>
    <col min="19" max="19" width="15.33203125" style="1" bestFit="1" customWidth="1"/>
    <col min="20" max="20" width="23" style="1" bestFit="1" customWidth="1"/>
    <col min="21" max="21" width="27.6640625" style="1" bestFit="1" customWidth="1"/>
    <col min="22" max="16384" width="11" style="1"/>
  </cols>
  <sheetData>
    <row r="1" spans="1:24">
      <c r="A1" s="7" t="s">
        <v>0</v>
      </c>
      <c r="B1" s="1" t="s">
        <v>1</v>
      </c>
      <c r="C1" s="3" t="s">
        <v>10</v>
      </c>
      <c r="D1" s="1" t="s">
        <v>17</v>
      </c>
      <c r="E1" s="1" t="s">
        <v>15</v>
      </c>
      <c r="F1" s="1" t="s">
        <v>18</v>
      </c>
      <c r="G1" s="1" t="s">
        <v>16</v>
      </c>
      <c r="H1" s="1" t="s">
        <v>19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34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12</v>
      </c>
      <c r="W1" s="1" t="s">
        <v>14</v>
      </c>
      <c r="X1" s="1" t="s">
        <v>11</v>
      </c>
    </row>
    <row r="2" spans="1:24">
      <c r="A2" s="8" t="s">
        <v>2</v>
      </c>
      <c r="B2" s="1">
        <v>112</v>
      </c>
      <c r="C2" s="3">
        <f>B2/349</f>
        <v>0.3209169054441261</v>
      </c>
      <c r="D2" s="1" t="s">
        <v>12</v>
      </c>
      <c r="E2" s="1" t="s">
        <v>11</v>
      </c>
      <c r="F2" s="1" t="s">
        <v>12</v>
      </c>
      <c r="G2" s="1" t="s">
        <v>14</v>
      </c>
      <c r="H2" s="1" t="s">
        <v>12</v>
      </c>
      <c r="I2" s="1" t="s">
        <v>12</v>
      </c>
      <c r="J2" s="1" t="s">
        <v>11</v>
      </c>
      <c r="K2" s="1" t="s">
        <v>11</v>
      </c>
      <c r="L2" s="1" t="s">
        <v>12</v>
      </c>
      <c r="M2" s="1" t="s">
        <v>14</v>
      </c>
      <c r="O2" s="1" t="s">
        <v>11</v>
      </c>
      <c r="P2" s="1" t="s">
        <v>11</v>
      </c>
      <c r="Q2" s="1" t="s">
        <v>11</v>
      </c>
      <c r="R2" s="1" t="s">
        <v>14</v>
      </c>
      <c r="S2" s="1" t="s">
        <v>11</v>
      </c>
      <c r="T2" s="1" t="s">
        <v>14</v>
      </c>
      <c r="U2" s="1" t="s">
        <v>12</v>
      </c>
      <c r="V2" s="17">
        <f>COUNTIF($D2:$U2,"JA")/18</f>
        <v>0.33333333333333331</v>
      </c>
      <c r="W2" s="17">
        <f>COUNTIF($D2:$U2,"VET EJ")/18</f>
        <v>0.22222222222222221</v>
      </c>
      <c r="X2" s="17">
        <f>COUNTIF($D2:$U2,"NEJ")/18</f>
        <v>0.3888888888888889</v>
      </c>
    </row>
    <row r="3" spans="1:24">
      <c r="A3" s="9" t="s">
        <v>3</v>
      </c>
      <c r="B3" s="1">
        <v>107</v>
      </c>
      <c r="C3" s="3">
        <f t="shared" ref="C3:C9" si="0">B3/349</f>
        <v>0.30659025787965616</v>
      </c>
      <c r="D3" s="1" t="s">
        <v>14</v>
      </c>
      <c r="E3" s="1" t="s">
        <v>12</v>
      </c>
      <c r="F3" s="1" t="s">
        <v>14</v>
      </c>
      <c r="G3" s="1" t="s">
        <v>14</v>
      </c>
      <c r="H3" s="1" t="s">
        <v>14</v>
      </c>
      <c r="I3" s="1" t="s">
        <v>12</v>
      </c>
      <c r="J3" s="1" t="s">
        <v>11</v>
      </c>
      <c r="K3" s="1" t="s">
        <v>12</v>
      </c>
      <c r="L3" s="1" t="s">
        <v>14</v>
      </c>
      <c r="M3" s="1" t="s">
        <v>14</v>
      </c>
      <c r="O3" s="1" t="s">
        <v>13</v>
      </c>
      <c r="P3" s="1" t="s">
        <v>14</v>
      </c>
      <c r="Q3" s="1" t="s">
        <v>14</v>
      </c>
      <c r="R3" s="1" t="s">
        <v>12</v>
      </c>
      <c r="S3" s="1" t="s">
        <v>12</v>
      </c>
      <c r="T3" s="1" t="s">
        <v>14</v>
      </c>
      <c r="U3" s="1" t="s">
        <v>12</v>
      </c>
      <c r="V3" s="17">
        <f t="shared" ref="V3:V9" si="1">COUNTIF($D3:$U3,"JA")/18</f>
        <v>0.33333333333333331</v>
      </c>
      <c r="W3" s="17">
        <f t="shared" ref="W3:W9" si="2">COUNTIF($D3:$U3,"VET EJ")/18</f>
        <v>0.5</v>
      </c>
      <c r="X3" s="17">
        <f t="shared" ref="X3:X9" si="3">COUNTIF($D3:$U3,"NEJ")/18</f>
        <v>5.5555555555555552E-2</v>
      </c>
    </row>
    <row r="4" spans="1:24">
      <c r="A4" s="10" t="s">
        <v>4</v>
      </c>
      <c r="B4" s="1">
        <v>25</v>
      </c>
      <c r="C4" s="3">
        <f t="shared" si="0"/>
        <v>7.1633237822349566E-2</v>
      </c>
      <c r="D4" s="1" t="s">
        <v>12</v>
      </c>
      <c r="E4" s="1" t="s">
        <v>12</v>
      </c>
      <c r="F4" s="1" t="s">
        <v>12</v>
      </c>
      <c r="G4" s="1" t="s">
        <v>12</v>
      </c>
      <c r="H4" s="1" t="s">
        <v>12</v>
      </c>
      <c r="I4" s="1" t="s">
        <v>12</v>
      </c>
      <c r="J4" s="1" t="s">
        <v>12</v>
      </c>
      <c r="K4" s="1" t="s">
        <v>12</v>
      </c>
      <c r="L4" s="1" t="s">
        <v>12</v>
      </c>
      <c r="M4" s="1" t="s">
        <v>12</v>
      </c>
      <c r="N4" s="1" t="s">
        <v>12</v>
      </c>
      <c r="O4" s="1" t="s">
        <v>12</v>
      </c>
      <c r="P4" s="1" t="s">
        <v>12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7">
        <f t="shared" si="1"/>
        <v>1</v>
      </c>
      <c r="W4" s="17">
        <f t="shared" si="2"/>
        <v>0</v>
      </c>
      <c r="X4" s="17">
        <f t="shared" si="3"/>
        <v>0</v>
      </c>
    </row>
    <row r="5" spans="1:24">
      <c r="A5" s="11" t="s">
        <v>5</v>
      </c>
      <c r="B5" s="1">
        <v>24</v>
      </c>
      <c r="C5" s="3">
        <f t="shared" si="0"/>
        <v>6.8767908309455589E-2</v>
      </c>
      <c r="D5" s="1" t="s">
        <v>12</v>
      </c>
      <c r="E5" s="1" t="s">
        <v>12</v>
      </c>
      <c r="F5" s="1" t="s">
        <v>12</v>
      </c>
      <c r="G5" s="1" t="s">
        <v>12</v>
      </c>
      <c r="H5" s="1" t="s">
        <v>14</v>
      </c>
      <c r="I5" s="1" t="s">
        <v>12</v>
      </c>
      <c r="J5" s="1" t="s">
        <v>11</v>
      </c>
      <c r="K5" s="1" t="s">
        <v>14</v>
      </c>
      <c r="L5" s="1" t="s">
        <v>14</v>
      </c>
      <c r="M5" s="1" t="s">
        <v>12</v>
      </c>
      <c r="O5" s="1" t="s">
        <v>11</v>
      </c>
      <c r="P5" s="1" t="s">
        <v>12</v>
      </c>
      <c r="Q5" s="1" t="s">
        <v>14</v>
      </c>
      <c r="R5" s="1" t="s">
        <v>12</v>
      </c>
      <c r="S5" s="1" t="s">
        <v>14</v>
      </c>
      <c r="T5" s="1" t="s">
        <v>12</v>
      </c>
      <c r="U5" s="1" t="s">
        <v>14</v>
      </c>
      <c r="V5" s="17">
        <f t="shared" si="1"/>
        <v>0.5</v>
      </c>
      <c r="W5" s="17">
        <f t="shared" si="2"/>
        <v>0.33333333333333331</v>
      </c>
      <c r="X5" s="17">
        <f t="shared" si="3"/>
        <v>0.1111111111111111</v>
      </c>
    </row>
    <row r="6" spans="1:24">
      <c r="A6" s="12" t="s">
        <v>6</v>
      </c>
      <c r="B6" s="1">
        <v>23</v>
      </c>
      <c r="C6" s="3">
        <f t="shared" si="0"/>
        <v>6.5902578796561598E-2</v>
      </c>
      <c r="D6" s="1" t="s">
        <v>11</v>
      </c>
      <c r="E6" s="1" t="s">
        <v>12</v>
      </c>
      <c r="F6" s="1" t="s">
        <v>12</v>
      </c>
      <c r="G6" s="1" t="s">
        <v>11</v>
      </c>
      <c r="H6" s="1" t="s">
        <v>11</v>
      </c>
      <c r="I6" s="1" t="s">
        <v>12</v>
      </c>
      <c r="J6" s="1" t="s">
        <v>11</v>
      </c>
      <c r="K6" s="1" t="s">
        <v>14</v>
      </c>
      <c r="L6" s="1" t="s">
        <v>12</v>
      </c>
      <c r="M6" s="1" t="s">
        <v>14</v>
      </c>
      <c r="O6" s="1" t="s">
        <v>11</v>
      </c>
      <c r="P6" s="1" t="s">
        <v>12</v>
      </c>
      <c r="Q6" s="1" t="s">
        <v>11</v>
      </c>
      <c r="R6" s="1" t="s">
        <v>12</v>
      </c>
      <c r="S6" s="1" t="s">
        <v>12</v>
      </c>
      <c r="T6" s="1" t="s">
        <v>14</v>
      </c>
      <c r="U6" s="1" t="s">
        <v>12</v>
      </c>
      <c r="V6" s="17">
        <f t="shared" si="1"/>
        <v>0.44444444444444442</v>
      </c>
      <c r="W6" s="17">
        <f t="shared" si="2"/>
        <v>0.16666666666666666</v>
      </c>
      <c r="X6" s="17">
        <f t="shared" si="3"/>
        <v>0.33333333333333331</v>
      </c>
    </row>
    <row r="7" spans="1:24">
      <c r="A7" s="13" t="s">
        <v>7</v>
      </c>
      <c r="B7" s="1">
        <v>20</v>
      </c>
      <c r="C7" s="3">
        <f t="shared" si="0"/>
        <v>5.730659025787966E-2</v>
      </c>
      <c r="V7" s="17">
        <f t="shared" si="1"/>
        <v>0</v>
      </c>
      <c r="W7" s="17">
        <f t="shared" si="2"/>
        <v>0</v>
      </c>
      <c r="X7" s="17">
        <f t="shared" si="3"/>
        <v>0</v>
      </c>
    </row>
    <row r="8" spans="1:24">
      <c r="A8" s="14" t="s">
        <v>8</v>
      </c>
      <c r="B8" s="1">
        <v>19</v>
      </c>
      <c r="C8" s="3">
        <f t="shared" si="0"/>
        <v>5.4441260744985676E-2</v>
      </c>
      <c r="D8" s="1" t="s">
        <v>12</v>
      </c>
      <c r="E8" s="1" t="s">
        <v>11</v>
      </c>
      <c r="F8" s="1" t="s">
        <v>12</v>
      </c>
      <c r="G8" s="1" t="s">
        <v>12</v>
      </c>
      <c r="H8" s="1" t="s">
        <v>12</v>
      </c>
      <c r="I8" s="1" t="s">
        <v>12</v>
      </c>
      <c r="J8" s="1" t="s">
        <v>12</v>
      </c>
      <c r="K8" s="1" t="s">
        <v>12</v>
      </c>
      <c r="L8" s="1" t="s">
        <v>12</v>
      </c>
      <c r="M8" s="1" t="s">
        <v>12</v>
      </c>
      <c r="O8" s="1" t="s">
        <v>12</v>
      </c>
      <c r="P8" s="1" t="s">
        <v>12</v>
      </c>
      <c r="Q8" s="1" t="s">
        <v>12</v>
      </c>
      <c r="R8" s="1" t="s">
        <v>12</v>
      </c>
      <c r="S8" s="1" t="s">
        <v>12</v>
      </c>
      <c r="T8" s="1" t="s">
        <v>12</v>
      </c>
      <c r="U8" s="1" t="s">
        <v>12</v>
      </c>
      <c r="V8" s="17">
        <f t="shared" si="1"/>
        <v>0.88888888888888884</v>
      </c>
      <c r="W8" s="17">
        <f t="shared" si="2"/>
        <v>0</v>
      </c>
      <c r="X8" s="17">
        <f t="shared" si="3"/>
        <v>5.5555555555555552E-2</v>
      </c>
    </row>
    <row r="9" spans="1:24">
      <c r="A9" s="15" t="s">
        <v>9</v>
      </c>
      <c r="B9" s="1">
        <v>19</v>
      </c>
      <c r="C9" s="3">
        <f t="shared" si="0"/>
        <v>5.4441260744985676E-2</v>
      </c>
      <c r="D9" s="1" t="s">
        <v>12</v>
      </c>
      <c r="E9" s="1" t="s">
        <v>12</v>
      </c>
      <c r="F9" s="1" t="s">
        <v>12</v>
      </c>
      <c r="G9" s="1" t="s">
        <v>14</v>
      </c>
      <c r="H9" s="1" t="s">
        <v>12</v>
      </c>
      <c r="I9" s="1" t="s">
        <v>12</v>
      </c>
      <c r="J9" s="1" t="s">
        <v>11</v>
      </c>
      <c r="K9" s="1" t="s">
        <v>12</v>
      </c>
      <c r="L9" s="1" t="s">
        <v>14</v>
      </c>
      <c r="M9" s="1" t="s">
        <v>12</v>
      </c>
      <c r="O9" s="1" t="s">
        <v>11</v>
      </c>
      <c r="P9" s="1" t="s">
        <v>12</v>
      </c>
      <c r="Q9" s="1" t="s">
        <v>11</v>
      </c>
      <c r="R9" s="1" t="s">
        <v>12</v>
      </c>
      <c r="S9" s="1" t="s">
        <v>11</v>
      </c>
      <c r="T9" s="1" t="s">
        <v>12</v>
      </c>
      <c r="U9" s="1" t="s">
        <v>12</v>
      </c>
      <c r="V9" s="17">
        <f t="shared" si="1"/>
        <v>0.61111111111111116</v>
      </c>
      <c r="W9" s="17">
        <f t="shared" si="2"/>
        <v>0.1111111111111111</v>
      </c>
      <c r="X9" s="17">
        <f t="shared" si="3"/>
        <v>0.22222222222222221</v>
      </c>
    </row>
    <row r="10" spans="1:24" s="2" customFormat="1">
      <c r="A10" s="16" t="s">
        <v>29</v>
      </c>
      <c r="D10" s="2">
        <f t="shared" ref="D10:K10" si="4">IF(D2="JA",$C$2,0)+IF(D3="JA",$C$3,0)+IF(D4="JA",$C$4,0)+IF(D5="JA",$C$5,0)+IF(D6="JA",$C$6,0)+IF(D7="JA",$C$7,0)+IF(D8="JA",$C$8,0)+IF(D9="JA",$C$9,0)</f>
        <v>0.57020057306590255</v>
      </c>
      <c r="E10" s="2">
        <f t="shared" si="4"/>
        <v>0.56733524355300857</v>
      </c>
      <c r="F10" s="2">
        <f t="shared" si="4"/>
        <v>0.63610315186246413</v>
      </c>
      <c r="G10" s="2">
        <f t="shared" si="4"/>
        <v>0.19484240687679083</v>
      </c>
      <c r="H10" s="2">
        <f t="shared" si="4"/>
        <v>0.50143266475644699</v>
      </c>
      <c r="I10" s="2">
        <f t="shared" si="4"/>
        <v>0.94269340974212035</v>
      </c>
      <c r="J10" s="2">
        <f t="shared" si="4"/>
        <v>0.12607449856733524</v>
      </c>
      <c r="K10" s="2">
        <f t="shared" si="4"/>
        <v>0.4871060171919771</v>
      </c>
      <c r="L10" s="2">
        <f t="shared" ref="L10:M10" si="5">IF(L2="JA",$C$2,0)+IF(L3="JA",$C$3,0)+IF(L4="JA",$C$4,0)+IF(L5="JA",$C$5,0)+IF(L6="JA",$C$6,0)+IF(L7="JA",$C$7,0)+IF(L8="JA",$C$8,0)+IF(L9="JA",$C$9,0)</f>
        <v>0.5128939828080229</v>
      </c>
      <c r="M10" s="2">
        <f t="shared" si="5"/>
        <v>0.24928366762177651</v>
      </c>
      <c r="O10" s="2">
        <f t="shared" ref="O10:Q10" si="6">IF(O2="JA",$C$2,0)+IF(O3="JA",$C$3,0)+IF(O4="JA",$C$4,0)+IF(O5="JA",$C$5,0)+IF(O6="JA",$C$6,0)+IF(O7="JA",$C$7,0)+IF(O8="JA",$C$8,0)+IF(O9="JA",$C$9,0)</f>
        <v>0.12607449856733524</v>
      </c>
      <c r="P10" s="2">
        <f t="shared" si="6"/>
        <v>0.31518624641833809</v>
      </c>
      <c r="Q10" s="2">
        <f t="shared" si="6"/>
        <v>0.12607449856733524</v>
      </c>
      <c r="R10" s="2">
        <f>IF(R2="JA",$C$2,0)+IF(R3="JA",$C$3,0)+IF(R4="JA",$C$4,0)+IF(R5="JA",$C$5,0)+IF(R6="JA",$C$6,0)+IF(R7="JA",$C$7,0)+IF(R8="JA",$C$8,0)+IF(R9="JA",$C$9,0)</f>
        <v>0.62177650429799425</v>
      </c>
      <c r="S10" s="2">
        <f>IF(S2="JA",$C$2,0)+IF(S3="JA",$C$3,0)+IF(S4="JA",$C$4,0)+IF(S5="JA",$C$5,0)+IF(S6="JA",$C$6,0)+IF(S7="JA",$C$7,0)+IF(S8="JA",$C$8,0)+IF(S9="JA",$C$9,0)</f>
        <v>0.49856733524355301</v>
      </c>
      <c r="T10" s="2">
        <f>IF(T2="JA",$C$2,0)+IF(T3="JA",$C$3,0)+IF(T4="JA",$C$4,0)+IF(T5="JA",$C$5,0)+IF(T6="JA",$C$6,0)+IF(T7="JA",$C$7,0)+IF(T8="JA",$C$8,0)+IF(T9="JA",$C$9,0)</f>
        <v>0.24928366762177651</v>
      </c>
      <c r="U10" s="2">
        <f>IF(U2="JA",$C$2,0)+IF(U3="JA",$C$3,0)+IF(U4="JA",$C$4,0)+IF(U5="JA",$C$5,0)+IF(U6="JA",$C$6,0)+IF(U7="JA",$C$7,0)+IF(U8="JA",$C$8,0)+IF(U9="JA",$C$9,0)</f>
        <v>0.87392550143266479</v>
      </c>
    </row>
    <row r="11" spans="1:24" s="4" customFormat="1">
      <c r="A11" s="16" t="s">
        <v>20</v>
      </c>
      <c r="C11" s="5"/>
      <c r="D11" s="4" t="s">
        <v>12</v>
      </c>
      <c r="E11" s="4" t="s">
        <v>12</v>
      </c>
      <c r="F11" s="4" t="s">
        <v>12</v>
      </c>
      <c r="G11" s="4" t="s">
        <v>12</v>
      </c>
      <c r="H11" s="4" t="s">
        <v>12</v>
      </c>
      <c r="I11" s="4" t="s">
        <v>12</v>
      </c>
      <c r="J11" s="4" t="s">
        <v>11</v>
      </c>
      <c r="K11" s="4" t="s">
        <v>12</v>
      </c>
      <c r="L11" s="4" t="s">
        <v>12</v>
      </c>
      <c r="M11" s="4" t="s">
        <v>12</v>
      </c>
      <c r="O11" s="4" t="s">
        <v>11</v>
      </c>
      <c r="P11" s="4" t="s">
        <v>12</v>
      </c>
      <c r="Q11" s="4" t="s">
        <v>11</v>
      </c>
      <c r="R11" s="4" t="s">
        <v>12</v>
      </c>
      <c r="S11" s="4" t="s">
        <v>12</v>
      </c>
      <c r="T11" s="4" t="s">
        <v>12</v>
      </c>
      <c r="U11" s="4" t="s">
        <v>12</v>
      </c>
    </row>
    <row r="12" spans="1:24">
      <c r="R12" s="6"/>
    </row>
  </sheetData>
  <pageMargins left="0.75" right="0.75" top="1" bottom="1" header="0.5" footer="0.5"/>
  <pageSetup paperSize="9" scale="53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Stockholm School of Economics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Svenne Junker</dc:creator>
  <cp:lastModifiedBy>DS</cp:lastModifiedBy>
  <cp:lastPrinted>2014-05-12T07:38:57Z</cp:lastPrinted>
  <dcterms:created xsi:type="dcterms:W3CDTF">2014-05-10T09:04:07Z</dcterms:created>
  <dcterms:modified xsi:type="dcterms:W3CDTF">2014-07-26T11:16:02Z</dcterms:modified>
</cp:coreProperties>
</file>